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mc:AlternateContent xmlns:mc="http://schemas.openxmlformats.org/markup-compatibility/2006">
    <mc:Choice Requires="x15">
      <x15ac:absPath xmlns:x15ac="http://schemas.microsoft.com/office/spreadsheetml/2010/11/ac" url="https://washburnmail.sharepoint.com/sites/studyabroadteam/Shared Documents/General/Faculty/FL FINANCE POLICIES AND INFO/Faculty-led Program Budget/"/>
    </mc:Choice>
  </mc:AlternateContent>
  <xr:revisionPtr revIDLastSave="0" documentId="8_{13C874CD-A757-4C5D-86E6-E3AF92301189}" xr6:coauthVersionLast="47" xr6:coauthVersionMax="47" xr10:uidLastSave="{00000000-0000-0000-0000-000000000000}"/>
  <bookViews>
    <workbookView xWindow="-7170" yWindow="-19980" windowWidth="38700" windowHeight="19980" xr2:uid="{F5D31FE7-9D6C-4362-9293-C3F1FCA028A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4" i="1" l="1"/>
  <c r="L74" i="1" s="1"/>
  <c r="J75" i="1"/>
  <c r="L75" i="1" s="1"/>
  <c r="J76" i="1"/>
  <c r="L76" i="1" s="1"/>
  <c r="J77" i="1"/>
  <c r="L77" i="1" s="1"/>
  <c r="J78" i="1"/>
  <c r="L78" i="1" s="1"/>
  <c r="J79" i="1"/>
  <c r="L79" i="1" s="1"/>
  <c r="J80" i="1"/>
  <c r="L80" i="1" s="1"/>
  <c r="J81" i="1"/>
  <c r="L81" i="1" s="1"/>
  <c r="C44" i="1"/>
  <c r="B103" i="1" l="1"/>
  <c r="B104" i="1" s="1"/>
  <c r="B33" i="1" s="1"/>
  <c r="B31" i="1"/>
  <c r="B25" i="1"/>
  <c r="K85" i="1"/>
  <c r="I63" i="1"/>
  <c r="I64" i="1"/>
  <c r="I65" i="1"/>
  <c r="I66" i="1"/>
  <c r="I67" i="1"/>
  <c r="I68" i="1"/>
  <c r="I69" i="1"/>
  <c r="I70" i="1"/>
  <c r="I71" i="1"/>
  <c r="I72" i="1"/>
  <c r="I73" i="1"/>
  <c r="I82" i="1"/>
  <c r="H63" i="1"/>
  <c r="H64" i="1"/>
  <c r="H65" i="1"/>
  <c r="H66" i="1"/>
  <c r="H67" i="1"/>
  <c r="H68" i="1"/>
  <c r="H69" i="1"/>
  <c r="H70" i="1"/>
  <c r="H71" i="1"/>
  <c r="H72" i="1"/>
  <c r="H73" i="1"/>
  <c r="H82" i="1"/>
  <c r="G63" i="1"/>
  <c r="J63" i="1" s="1"/>
  <c r="G64" i="1"/>
  <c r="J64" i="1" s="1"/>
  <c r="G65" i="1"/>
  <c r="G66" i="1"/>
  <c r="J66" i="1" s="1"/>
  <c r="G67" i="1"/>
  <c r="G68" i="1"/>
  <c r="G69" i="1"/>
  <c r="G70" i="1"/>
  <c r="G71" i="1"/>
  <c r="G72" i="1"/>
  <c r="G73" i="1"/>
  <c r="G82" i="1"/>
  <c r="I62" i="1"/>
  <c r="H62" i="1"/>
  <c r="G62" i="1"/>
  <c r="C46" i="1"/>
  <c r="C47" i="1"/>
  <c r="C48" i="1"/>
  <c r="C49" i="1"/>
  <c r="C50" i="1"/>
  <c r="C52" i="1"/>
  <c r="C53" i="1"/>
  <c r="C54" i="1"/>
  <c r="C45" i="1"/>
  <c r="J68" i="1" l="1"/>
  <c r="L68" i="1" s="1"/>
  <c r="J65" i="1"/>
  <c r="L65" i="1" s="1"/>
  <c r="J70" i="1"/>
  <c r="L70" i="1" s="1"/>
  <c r="J71" i="1"/>
  <c r="L71" i="1" s="1"/>
  <c r="J69" i="1"/>
  <c r="L69" i="1" s="1"/>
  <c r="J62" i="1"/>
  <c r="L62" i="1" s="1"/>
  <c r="J82" i="1"/>
  <c r="L82" i="1" s="1"/>
  <c r="J67" i="1"/>
  <c r="L67" i="1" s="1"/>
  <c r="J72" i="1"/>
  <c r="L72" i="1" s="1"/>
  <c r="J73" i="1"/>
  <c r="L73" i="1" s="1"/>
  <c r="L63" i="1"/>
  <c r="L64" i="1"/>
  <c r="L66" i="1"/>
  <c r="L83" i="1" l="1"/>
  <c r="K84" i="1" s="1"/>
  <c r="K86" i="1" s="1"/>
  <c r="C51" i="1" l="1"/>
  <c r="C57" i="1" s="1"/>
  <c r="B9" i="1" s="1"/>
  <c r="B20" i="1" s="1"/>
  <c r="B55" i="1"/>
  <c r="B56" i="1" s="1"/>
  <c r="B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Stoner</author>
    <author>Matthew Arterburn</author>
  </authors>
  <commentList>
    <comment ref="A5" authorId="0" shapeId="0" xr:uid="{412CDC93-87B9-4DF2-BFAD-87B686ACE5D2}">
      <text>
        <r>
          <rPr>
            <b/>
            <sz val="10"/>
            <color rgb="FF000000"/>
            <rFont val="Tahoma"/>
            <family val="2"/>
          </rPr>
          <t>Expenses listed in this section are billed to students accounts.</t>
        </r>
        <r>
          <rPr>
            <b/>
            <sz val="9"/>
            <color rgb="FF000000"/>
            <rFont val="Tahoma"/>
            <family val="2"/>
          </rPr>
          <t xml:space="preserve"> </t>
        </r>
        <r>
          <rPr>
            <sz val="9"/>
            <color rgb="FF000000"/>
            <rFont val="Tahoma"/>
            <family val="2"/>
          </rPr>
          <t xml:space="preserve">
</t>
        </r>
      </text>
    </comment>
    <comment ref="B9" authorId="0" shapeId="0" xr:uid="{20505846-315C-4FC8-943F-A455759BF569}">
      <text>
        <r>
          <rPr>
            <b/>
            <sz val="10"/>
            <color indexed="81"/>
            <rFont val="Tahoma"/>
            <family val="2"/>
          </rPr>
          <t>Cost per student/traveler are calculated automatically.</t>
        </r>
        <r>
          <rPr>
            <sz val="9"/>
            <color indexed="81"/>
            <rFont val="Tahoma"/>
            <family val="2"/>
          </rPr>
          <t xml:space="preserve">
</t>
        </r>
      </text>
    </comment>
    <comment ref="A11" authorId="0" shapeId="0" xr:uid="{3B9CED0B-D062-4974-A9A9-EF1697EE1798}">
      <text>
        <r>
          <rPr>
            <b/>
            <sz val="10"/>
            <color indexed="81"/>
            <rFont val="Tahoma"/>
            <family val="2"/>
          </rPr>
          <t xml:space="preserve">Meal prices for students that are included in the itenerary. </t>
        </r>
      </text>
    </comment>
    <comment ref="B20" authorId="0" shapeId="0" xr:uid="{DB1F4012-A004-48B1-8D1A-3D948D17569C}">
      <text>
        <r>
          <rPr>
            <b/>
            <sz val="9"/>
            <color indexed="81"/>
            <rFont val="Tahoma"/>
            <family val="2"/>
          </rPr>
          <t xml:space="preserve">The Billable Travel Subtotal is the amount placed on the Statement of Commitment. </t>
        </r>
        <r>
          <rPr>
            <sz val="9"/>
            <color indexed="81"/>
            <rFont val="Tahoma"/>
            <family val="2"/>
          </rPr>
          <t xml:space="preserve">
</t>
        </r>
      </text>
    </comment>
    <comment ref="A22" authorId="0" shapeId="0" xr:uid="{2F6BBC1D-9ED3-49A1-94E5-B677781C75D8}">
      <text>
        <r>
          <rPr>
            <b/>
            <sz val="9"/>
            <color indexed="81"/>
            <rFont val="Tahoma"/>
            <family val="2"/>
          </rPr>
          <t>Expenses listed in the section below are billed according to standard WU procedures.</t>
        </r>
        <r>
          <rPr>
            <sz val="9"/>
            <color indexed="81"/>
            <rFont val="Tahoma"/>
            <family val="2"/>
          </rPr>
          <t xml:space="preserve">
</t>
        </r>
      </text>
    </comment>
    <comment ref="A27" authorId="0" shapeId="0" xr:uid="{A3565503-A8F2-4123-B936-C8BEADBB838E}">
      <text>
        <r>
          <rPr>
            <b/>
            <sz val="9"/>
            <color indexed="81"/>
            <rFont val="Tahoma"/>
            <family val="2"/>
          </rPr>
          <t>Expenses listed in the section below are generally paid to third parties.</t>
        </r>
        <r>
          <rPr>
            <sz val="9"/>
            <color indexed="81"/>
            <rFont val="Tahoma"/>
            <family val="2"/>
          </rPr>
          <t xml:space="preserve">
</t>
        </r>
      </text>
    </comment>
    <comment ref="B33" authorId="0" shapeId="0" xr:uid="{12B6E170-4211-4200-AE1A-5F534940E16C}">
      <text>
        <r>
          <rPr>
            <b/>
            <sz val="9"/>
            <color indexed="81"/>
            <rFont val="Tahoma"/>
            <family val="2"/>
          </rPr>
          <t xml:space="preserve">This amount will be applied to student accounts in the form of a scholarship. </t>
        </r>
        <r>
          <rPr>
            <sz val="9"/>
            <color indexed="81"/>
            <rFont val="Tahoma"/>
            <family val="2"/>
          </rPr>
          <t xml:space="preserve">
</t>
        </r>
      </text>
    </comment>
    <comment ref="A35" authorId="0" shapeId="0" xr:uid="{9CEA0AD3-31D4-452C-BED2-D5C694ED998D}">
      <text>
        <r>
          <rPr>
            <b/>
            <sz val="10"/>
            <color indexed="81"/>
            <rFont val="Tahoma"/>
            <family val="2"/>
          </rPr>
          <t>Does not factor in the additional funding per student.</t>
        </r>
      </text>
    </comment>
    <comment ref="C42" authorId="0" shapeId="0" xr:uid="{28DFFA55-1FD0-4E6E-AE7A-E5DB35DECCC3}">
      <text>
        <r>
          <rPr>
            <b/>
            <sz val="10"/>
            <color rgb="FF000000"/>
            <rFont val="Tahoma"/>
            <family val="2"/>
          </rPr>
          <t>Programs with over 13 students are approved for 2 leaders.</t>
        </r>
        <r>
          <rPr>
            <sz val="9"/>
            <color rgb="FF000000"/>
            <rFont val="Tahoma"/>
            <family val="2"/>
          </rPr>
          <t xml:space="preserve">
</t>
        </r>
      </text>
    </comment>
    <comment ref="D61" authorId="0" shapeId="0" xr:uid="{9C1DE98D-9966-41F0-8B92-FFD81E9C87C6}">
      <text>
        <r>
          <rPr>
            <b/>
            <sz val="10"/>
            <color rgb="FF000000"/>
            <rFont val="Tahoma"/>
            <family val="2"/>
          </rPr>
          <t xml:space="preserve">"Yes/No" on each meal to denote which are included in the trip itenerary/price. </t>
        </r>
        <r>
          <rPr>
            <sz val="9"/>
            <color rgb="FF000000"/>
            <rFont val="Tahoma"/>
            <family val="2"/>
          </rPr>
          <t xml:space="preserve">
</t>
        </r>
      </text>
    </comment>
    <comment ref="K61" authorId="1" shapeId="0" xr:uid="{F0C63295-9CA6-483E-A579-810728B7ACB6}">
      <text>
        <r>
          <rPr>
            <b/>
            <sz val="10"/>
            <color indexed="81"/>
            <rFont val="Tahoma"/>
            <family val="2"/>
          </rPr>
          <t>Enter an alternate value here if you want to budget less than the GSA per diem.</t>
        </r>
      </text>
    </comment>
  </commentList>
</comments>
</file>

<file path=xl/sharedStrings.xml><?xml version="1.0" encoding="utf-8"?>
<sst xmlns="http://schemas.openxmlformats.org/spreadsheetml/2006/main" count="73" uniqueCount="69">
  <si>
    <t>WU Faculty-Led Study Abroad</t>
  </si>
  <si>
    <t>Program Budget Template</t>
  </si>
  <si>
    <t>Individual Student / Traveler Expenses</t>
  </si>
  <si>
    <t>Airfare</t>
  </si>
  <si>
    <t>In-country transportation</t>
  </si>
  <si>
    <t>Accomodations</t>
  </si>
  <si>
    <t>Meals</t>
  </si>
  <si>
    <t>Study materials (books, etc.)</t>
  </si>
  <si>
    <t>Excursions (include entrance fees and additional transportation)</t>
  </si>
  <si>
    <t>Other (specify)</t>
  </si>
  <si>
    <t>WU Fees</t>
  </si>
  <si>
    <t>Tuition</t>
  </si>
  <si>
    <t>Billable tuition/fees subtotal:</t>
  </si>
  <si>
    <t xml:space="preserve">Non-Billable Items  </t>
  </si>
  <si>
    <t>Passport, visa (please specify)</t>
  </si>
  <si>
    <t xml:space="preserve">Non-billable items subtotal: </t>
  </si>
  <si>
    <t xml:space="preserve">Total program cost </t>
  </si>
  <si>
    <t>Program Administrative Expense Chart</t>
  </si>
  <si>
    <t xml:space="preserve">REQUIRED FOR CALCULATIONS TO WORK </t>
  </si>
  <si>
    <t>No. of students</t>
  </si>
  <si>
    <t>No. of faculty leaders</t>
  </si>
  <si>
    <t>Faculty Leader(s') expense</t>
  </si>
  <si>
    <t>Amount per student</t>
  </si>
  <si>
    <t>Single-room accomodations</t>
  </si>
  <si>
    <t>Transportation to/from departure</t>
  </si>
  <si>
    <t>Location specific per diem (calculated using table below, meals not covered in trip itenerary)</t>
  </si>
  <si>
    <t>Gratuities/tips</t>
  </si>
  <si>
    <t>Events/tours/excursions</t>
  </si>
  <si>
    <t>Total divided by # of students / travelers</t>
  </si>
  <si>
    <t>Location specific per diem/incidentals worksheet</t>
  </si>
  <si>
    <t>GSA</t>
  </si>
  <si>
    <t>Breakfast</t>
  </si>
  <si>
    <t>Lunch</t>
  </si>
  <si>
    <t>Dinner</t>
  </si>
  <si>
    <t>Alternate</t>
  </si>
  <si>
    <t xml:space="preserve">  </t>
  </si>
  <si>
    <t>Meal budget</t>
  </si>
  <si>
    <t xml:space="preserve">Instructions for calculating per diem: Find the current location specific GSA per diem rate using the web site link below. Enter "yes" or "no" on breakfast, lunch, and dinner, to denote which are included in the itenerary meals. If you'd plan to budget your meals and would like to take less than the allowable per diem calculated, enter that number in the "Alternate" column. </t>
  </si>
  <si>
    <t>Incidental budget</t>
  </si>
  <si>
    <t>There will be a base amount of $5 per day for incidentals.</t>
  </si>
  <si>
    <t>Total per diem</t>
  </si>
  <si>
    <t>Additional Sources of Funding</t>
  </si>
  <si>
    <t>Source</t>
  </si>
  <si>
    <t>Amount</t>
  </si>
  <si>
    <t>Confirmed or pending?</t>
  </si>
  <si>
    <t>Total</t>
  </si>
  <si>
    <t>Per student</t>
  </si>
  <si>
    <t>Guest lectures</t>
  </si>
  <si>
    <t>Facilities rental</t>
  </si>
  <si>
    <t>(Cells in yellow can be filled in, others are locked)</t>
  </si>
  <si>
    <t>Per faculty cost</t>
  </si>
  <si>
    <t>Total per faculty leader expenses</t>
  </si>
  <si>
    <t>Total faculty expenses (multiplied by no. of faculty leaders)</t>
  </si>
  <si>
    <t>Travel provider quote</t>
  </si>
  <si>
    <t>Foreign Per Diem Rates</t>
  </si>
  <si>
    <t>GSA Per Diem Rates</t>
  </si>
  <si>
    <t>Passport (if applicable)</t>
  </si>
  <si>
    <t>Visa (if applicable)</t>
  </si>
  <si>
    <t xml:space="preserve">Program administrative fee </t>
  </si>
  <si>
    <t>Study abroad application fee</t>
  </si>
  <si>
    <t xml:space="preserve">Notes: </t>
  </si>
  <si>
    <t>Billable travel subtotal:</t>
  </si>
  <si>
    <t>Additional funding per student (from "Additional Sources Table" below)</t>
  </si>
  <si>
    <t>Other non-incidental expenses (specify)</t>
  </si>
  <si>
    <t>Location</t>
  </si>
  <si>
    <t>Date</t>
  </si>
  <si>
    <t>Per diem</t>
  </si>
  <si>
    <t>Daily total</t>
  </si>
  <si>
    <t>Group meals (included in program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</si>
</sst>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2">
    <font>
      <sz val="11"/>
      <color theme="1"/>
      <name val="Aptos Narrow"/>
      <family val="2"/>
      <scheme val="minor"/>
    </font>
    <font>
      <u/>
      <sz val="11"/>
      <color theme="10"/>
      <name val="Aptos Narrow"/>
      <family val="2"/>
      <scheme val="minor"/>
    </font>
    <font>
      <sz val="9"/>
      <color indexed="81"/>
      <name val="Tahoma"/>
      <family val="2"/>
    </font>
    <font>
      <sz val="11"/>
      <color theme="1"/>
      <name val="Univers"/>
      <family val="2"/>
    </font>
    <font>
      <sz val="20"/>
      <color theme="1"/>
      <name val="Univers"/>
      <family val="2"/>
    </font>
    <font>
      <sz val="14"/>
      <color theme="1"/>
      <name val="Univers"/>
      <family val="2"/>
    </font>
    <font>
      <b/>
      <sz val="11"/>
      <color theme="1"/>
      <name val="Univers"/>
      <family val="2"/>
    </font>
    <font>
      <u/>
      <sz val="11"/>
      <color theme="10"/>
      <name val="Univers"/>
      <family val="2"/>
    </font>
    <font>
      <b/>
      <sz val="20"/>
      <color theme="0"/>
      <name val="Univers"/>
      <family val="2"/>
    </font>
    <font>
      <b/>
      <sz val="9"/>
      <color indexed="81"/>
      <name val="Tahoma"/>
      <family val="2"/>
    </font>
    <font>
      <u/>
      <sz val="16"/>
      <color theme="10"/>
      <name val="Univers"/>
      <family val="2"/>
    </font>
    <font>
      <b/>
      <sz val="11"/>
      <color theme="1"/>
      <name val="Aptos Narrow"/>
      <family val="2"/>
      <scheme val="minor"/>
    </font>
    <font>
      <sz val="8"/>
      <color rgb="FFFF0000"/>
      <name val="Univers"/>
      <family val="2"/>
    </font>
    <font>
      <b/>
      <sz val="10"/>
      <color indexed="81"/>
      <name val="Tahoma"/>
      <family val="2"/>
    </font>
    <font>
      <b/>
      <sz val="8"/>
      <color rgb="FFFF0000"/>
      <name val="Univers"/>
      <family val="2"/>
    </font>
    <font>
      <b/>
      <sz val="18"/>
      <color theme="0"/>
      <name val="Gibson"/>
    </font>
    <font>
      <sz val="9"/>
      <name val="Gibson"/>
    </font>
    <font>
      <sz val="18"/>
      <name val="Gibson"/>
    </font>
    <font>
      <b/>
      <u/>
      <sz val="10"/>
      <color theme="0"/>
      <name val="Aptos Narrow"/>
      <family val="2"/>
      <scheme val="minor"/>
    </font>
    <font>
      <b/>
      <sz val="10"/>
      <color rgb="FF000000"/>
      <name val="Tahoma"/>
      <family val="2"/>
    </font>
    <font>
      <b/>
      <sz val="9"/>
      <color rgb="FF000000"/>
      <name val="Tahoma"/>
      <family val="2"/>
    </font>
    <font>
      <sz val="9"/>
      <color rgb="FF000000"/>
      <name val="Tahoma"/>
      <family val="2"/>
    </font>
  </fonts>
  <fills count="8">
    <fill>
      <patternFill patternType="none"/>
    </fill>
    <fill>
      <patternFill patternType="gray125"/>
    </fill>
    <fill>
      <patternFill patternType="solid">
        <fgColor theme="0" tint="-0.14999847407452621"/>
        <bgColor indexed="64"/>
      </patternFill>
    </fill>
    <fill>
      <patternFill patternType="solid">
        <fgColor rgb="FFFCFDCF"/>
        <bgColor indexed="64"/>
      </patternFill>
    </fill>
    <fill>
      <patternFill patternType="solid">
        <fgColor theme="2" tint="-0.249977111117893"/>
        <bgColor indexed="64"/>
      </patternFill>
    </fill>
    <fill>
      <patternFill patternType="solid">
        <fgColor theme="3" tint="9.9978637043366805E-2"/>
        <bgColor indexed="64"/>
      </patternFill>
    </fill>
    <fill>
      <patternFill patternType="solid">
        <fgColor theme="1"/>
        <bgColor indexed="64"/>
      </patternFill>
    </fill>
    <fill>
      <patternFill patternType="solid">
        <fgColor theme="0" tint="-0.34998626667073579"/>
        <bgColor indexed="64"/>
      </patternFill>
    </fill>
  </fills>
  <borders count="6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000000"/>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128">
    <xf numFmtId="0" fontId="0" fillId="0" borderId="0" xfId="0"/>
    <xf numFmtId="164" fontId="0" fillId="0" borderId="0" xfId="0" applyNumberFormat="1"/>
    <xf numFmtId="0" fontId="3" fillId="0" borderId="28" xfId="0" applyFont="1" applyBorder="1"/>
    <xf numFmtId="0" fontId="3" fillId="0" borderId="28" xfId="0" applyFont="1" applyBorder="1" applyAlignment="1">
      <alignment wrapText="1"/>
    </xf>
    <xf numFmtId="164" fontId="3" fillId="0" borderId="29" xfId="0" applyNumberFormat="1" applyFont="1" applyBorder="1"/>
    <xf numFmtId="0" fontId="3" fillId="2" borderId="30" xfId="0" applyFont="1" applyFill="1" applyBorder="1"/>
    <xf numFmtId="164" fontId="3" fillId="2" borderId="31" xfId="0" applyNumberFormat="1" applyFont="1" applyFill="1" applyBorder="1"/>
    <xf numFmtId="0" fontId="3" fillId="0" borderId="0" xfId="0" applyFont="1"/>
    <xf numFmtId="164" fontId="3" fillId="0" borderId="0" xfId="0" applyNumberFormat="1" applyFont="1"/>
    <xf numFmtId="0" fontId="4" fillId="0" borderId="0" xfId="0" applyFont="1"/>
    <xf numFmtId="0" fontId="4" fillId="0" borderId="0" xfId="0" applyFont="1" applyAlignment="1">
      <alignment horizontal="center"/>
    </xf>
    <xf numFmtId="0" fontId="3" fillId="0" borderId="11" xfId="0" applyFont="1" applyBorder="1" applyAlignment="1">
      <alignment wrapText="1"/>
    </xf>
    <xf numFmtId="164" fontId="3" fillId="0" borderId="13" xfId="0" applyNumberFormat="1" applyFont="1" applyBorder="1"/>
    <xf numFmtId="0" fontId="3" fillId="2" borderId="14" xfId="0" applyFont="1" applyFill="1" applyBorder="1"/>
    <xf numFmtId="0" fontId="3" fillId="2" borderId="15" xfId="0" applyFont="1" applyFill="1" applyBorder="1"/>
    <xf numFmtId="164" fontId="3" fillId="2" borderId="16" xfId="0" applyNumberFormat="1" applyFont="1" applyFill="1" applyBorder="1"/>
    <xf numFmtId="0" fontId="3" fillId="4" borderId="5" xfId="0" applyFont="1" applyFill="1" applyBorder="1"/>
    <xf numFmtId="0" fontId="3" fillId="4" borderId="9" xfId="0" applyFont="1" applyFill="1" applyBorder="1"/>
    <xf numFmtId="0" fontId="3" fillId="4" borderId="9" xfId="0" applyFont="1" applyFill="1" applyBorder="1" applyAlignment="1">
      <alignment horizontal="center"/>
    </xf>
    <xf numFmtId="0" fontId="3" fillId="4" borderId="6" xfId="0" applyFont="1" applyFill="1" applyBorder="1" applyAlignment="1">
      <alignment horizontal="center"/>
    </xf>
    <xf numFmtId="0" fontId="3" fillId="0" borderId="18" xfId="0" applyFont="1" applyBorder="1" applyAlignment="1" applyProtection="1">
      <alignment horizontal="center"/>
      <protection hidden="1"/>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3" fillId="0" borderId="21" xfId="0" applyFont="1" applyBorder="1" applyAlignment="1" applyProtection="1">
      <alignment horizontal="center"/>
      <protection hidden="1"/>
    </xf>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3" fillId="0" borderId="24" xfId="0" applyFont="1" applyBorder="1" applyAlignment="1" applyProtection="1">
      <alignment horizontal="center"/>
      <protection hidden="1"/>
    </xf>
    <xf numFmtId="165" fontId="3" fillId="0" borderId="24" xfId="0" applyNumberFormat="1" applyFont="1" applyBorder="1" applyAlignment="1">
      <alignment horizontal="center"/>
    </xf>
    <xf numFmtId="165" fontId="3" fillId="0" borderId="25" xfId="0" applyNumberFormat="1" applyFont="1" applyBorder="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165" fontId="3" fillId="0" borderId="0" xfId="0" applyNumberFormat="1" applyFont="1" applyAlignment="1" applyProtection="1">
      <alignment horizontal="center"/>
      <protection hidden="1"/>
    </xf>
    <xf numFmtId="0" fontId="7" fillId="0" borderId="0" xfId="1" applyFont="1"/>
    <xf numFmtId="0" fontId="8" fillId="5" borderId="0" xfId="0" applyFont="1" applyFill="1" applyAlignment="1">
      <alignment vertical="center"/>
    </xf>
    <xf numFmtId="164" fontId="8" fillId="5" borderId="0" xfId="0" applyNumberFormat="1" applyFont="1" applyFill="1" applyAlignment="1">
      <alignment vertical="center"/>
    </xf>
    <xf numFmtId="0" fontId="5" fillId="4" borderId="32" xfId="0" applyFont="1" applyFill="1" applyBorder="1"/>
    <xf numFmtId="0" fontId="5" fillId="4" borderId="33" xfId="0" applyFont="1" applyFill="1" applyBorder="1"/>
    <xf numFmtId="0" fontId="5" fillId="4" borderId="34" xfId="0" applyFont="1" applyFill="1" applyBorder="1" applyAlignment="1">
      <alignment horizontal="center" wrapText="1"/>
    </xf>
    <xf numFmtId="164" fontId="3" fillId="3" borderId="29" xfId="0" applyNumberFormat="1" applyFont="1" applyFill="1" applyBorder="1" applyProtection="1">
      <protection locked="0"/>
    </xf>
    <xf numFmtId="164" fontId="3" fillId="3" borderId="12" xfId="0" applyNumberFormat="1" applyFont="1" applyFill="1" applyBorder="1" applyProtection="1">
      <protection locked="0"/>
    </xf>
    <xf numFmtId="0" fontId="3" fillId="3" borderId="18" xfId="0" applyFont="1" applyFill="1" applyBorder="1" applyProtection="1">
      <protection locked="0"/>
    </xf>
    <xf numFmtId="165" fontId="3" fillId="3" borderId="18" xfId="0" applyNumberFormat="1" applyFont="1" applyFill="1" applyBorder="1" applyAlignment="1" applyProtection="1">
      <alignment horizontal="center"/>
      <protection locked="0"/>
    </xf>
    <xf numFmtId="0" fontId="3" fillId="3" borderId="18" xfId="0" applyFont="1" applyFill="1" applyBorder="1" applyAlignment="1" applyProtection="1">
      <alignment horizontal="center"/>
      <protection locked="0"/>
    </xf>
    <xf numFmtId="0" fontId="3" fillId="3" borderId="20" xfId="0" applyFont="1" applyFill="1" applyBorder="1" applyProtection="1">
      <protection locked="0"/>
    </xf>
    <xf numFmtId="0" fontId="3" fillId="3" borderId="21" xfId="0" applyFont="1" applyFill="1" applyBorder="1" applyProtection="1">
      <protection locked="0"/>
    </xf>
    <xf numFmtId="165" fontId="3" fillId="3" borderId="21" xfId="0" applyNumberFormat="1" applyFont="1" applyFill="1" applyBorder="1" applyAlignment="1" applyProtection="1">
      <alignment horizontal="center"/>
      <protection locked="0"/>
    </xf>
    <xf numFmtId="0" fontId="3" fillId="3" borderId="21" xfId="0" applyFont="1" applyFill="1" applyBorder="1" applyAlignment="1" applyProtection="1">
      <alignment horizontal="center"/>
      <protection locked="0"/>
    </xf>
    <xf numFmtId="0" fontId="3" fillId="3" borderId="23" xfId="0" applyFont="1" applyFill="1" applyBorder="1" applyProtection="1">
      <protection locked="0"/>
    </xf>
    <xf numFmtId="0" fontId="3" fillId="3" borderId="24" xfId="0" applyFont="1" applyFill="1" applyBorder="1" applyProtection="1">
      <protection locked="0"/>
    </xf>
    <xf numFmtId="165" fontId="3" fillId="3" borderId="24" xfId="0" applyNumberFormat="1" applyFont="1" applyFill="1" applyBorder="1" applyAlignment="1" applyProtection="1">
      <alignment horizontal="center"/>
      <protection locked="0"/>
    </xf>
    <xf numFmtId="0" fontId="3" fillId="3" borderId="24" xfId="0" applyFont="1" applyFill="1" applyBorder="1" applyAlignment="1" applyProtection="1">
      <alignment horizontal="center"/>
      <protection locked="0"/>
    </xf>
    <xf numFmtId="0" fontId="3" fillId="0" borderId="0" xfId="0" applyFont="1" applyAlignment="1" applyProtection="1">
      <alignment horizontal="center"/>
      <protection hidden="1"/>
    </xf>
    <xf numFmtId="0" fontId="3" fillId="0" borderId="0" xfId="0" applyFont="1" applyAlignment="1" applyProtection="1">
      <alignment horizontal="right"/>
      <protection hidden="1"/>
    </xf>
    <xf numFmtId="0" fontId="3" fillId="0" borderId="0" xfId="0" applyFont="1" applyProtection="1">
      <protection hidden="1"/>
    </xf>
    <xf numFmtId="0" fontId="10" fillId="0" borderId="0" xfId="1" applyFont="1" applyProtection="1">
      <protection locked="0"/>
    </xf>
    <xf numFmtId="0" fontId="5" fillId="3" borderId="7" xfId="0" applyFont="1" applyFill="1" applyBorder="1" applyAlignment="1" applyProtection="1">
      <alignment horizontal="center"/>
      <protection locked="0"/>
    </xf>
    <xf numFmtId="0" fontId="5" fillId="4" borderId="7" xfId="0" applyFont="1" applyFill="1" applyBorder="1" applyAlignment="1">
      <alignment horizontal="center"/>
    </xf>
    <xf numFmtId="0" fontId="5" fillId="4" borderId="7" xfId="0" applyFont="1" applyFill="1" applyBorder="1" applyAlignment="1">
      <alignment horizontal="center" wrapText="1"/>
    </xf>
    <xf numFmtId="0" fontId="3" fillId="2" borderId="1" xfId="0" applyFont="1" applyFill="1" applyBorder="1"/>
    <xf numFmtId="0" fontId="3" fillId="2" borderId="10" xfId="0" applyFont="1" applyFill="1" applyBorder="1"/>
    <xf numFmtId="0" fontId="6" fillId="2" borderId="1" xfId="0" applyFont="1" applyFill="1" applyBorder="1"/>
    <xf numFmtId="0" fontId="6" fillId="2" borderId="10" xfId="0" applyFont="1" applyFill="1" applyBorder="1" applyAlignment="1">
      <alignment horizontal="right"/>
    </xf>
    <xf numFmtId="165" fontId="6" fillId="2" borderId="2" xfId="0" applyNumberFormat="1" applyFont="1" applyFill="1" applyBorder="1" applyAlignment="1">
      <alignment horizontal="center"/>
    </xf>
    <xf numFmtId="0" fontId="3" fillId="2" borderId="35" xfId="0" applyFont="1" applyFill="1" applyBorder="1" applyAlignment="1">
      <alignment wrapText="1"/>
    </xf>
    <xf numFmtId="164" fontId="3" fillId="2" borderId="36" xfId="0" applyNumberFormat="1" applyFont="1" applyFill="1" applyBorder="1" applyAlignment="1">
      <alignment horizontal="right"/>
    </xf>
    <xf numFmtId="0" fontId="0" fillId="6" borderId="0" xfId="0" applyFill="1"/>
    <xf numFmtId="16" fontId="3" fillId="3" borderId="17" xfId="0" applyNumberFormat="1" applyFont="1" applyFill="1" applyBorder="1" applyProtection="1">
      <protection locked="0"/>
    </xf>
    <xf numFmtId="16" fontId="3" fillId="3" borderId="20" xfId="0" applyNumberFormat="1" applyFont="1" applyFill="1" applyBorder="1" applyProtection="1">
      <protection locked="0"/>
    </xf>
    <xf numFmtId="0" fontId="3" fillId="4" borderId="6" xfId="0" applyFont="1" applyFill="1" applyBorder="1"/>
    <xf numFmtId="0" fontId="3" fillId="3" borderId="37" xfId="0" applyFont="1" applyFill="1" applyBorder="1" applyProtection="1">
      <protection locked="0"/>
    </xf>
    <xf numFmtId="164" fontId="3" fillId="3" borderId="38" xfId="0" applyNumberFormat="1" applyFont="1" applyFill="1" applyBorder="1" applyProtection="1">
      <protection locked="0"/>
    </xf>
    <xf numFmtId="0" fontId="3" fillId="3" borderId="39" xfId="0" applyFont="1" applyFill="1" applyBorder="1" applyProtection="1">
      <protection locked="0"/>
    </xf>
    <xf numFmtId="0" fontId="3" fillId="3" borderId="40" xfId="0" applyFont="1" applyFill="1" applyBorder="1" applyProtection="1">
      <protection locked="0"/>
    </xf>
    <xf numFmtId="164" fontId="3" fillId="3" borderId="41" xfId="0" applyNumberFormat="1" applyFont="1" applyFill="1" applyBorder="1" applyProtection="1">
      <protection locked="0"/>
    </xf>
    <xf numFmtId="0" fontId="3" fillId="3" borderId="42" xfId="0" applyFont="1" applyFill="1" applyBorder="1" applyProtection="1">
      <protection locked="0"/>
    </xf>
    <xf numFmtId="164" fontId="0" fillId="3" borderId="41" xfId="0" applyNumberFormat="1" applyFill="1" applyBorder="1" applyProtection="1">
      <protection locked="0"/>
    </xf>
    <xf numFmtId="0" fontId="0" fillId="3" borderId="42" xfId="0" applyFill="1" applyBorder="1" applyProtection="1">
      <protection locked="0"/>
    </xf>
    <xf numFmtId="0" fontId="0" fillId="3" borderId="40" xfId="0" applyFill="1" applyBorder="1" applyProtection="1">
      <protection locked="0"/>
    </xf>
    <xf numFmtId="0" fontId="0" fillId="3" borderId="43" xfId="0" applyFill="1" applyBorder="1" applyProtection="1">
      <protection locked="0"/>
    </xf>
    <xf numFmtId="164" fontId="0" fillId="3" borderId="44" xfId="0" applyNumberFormat="1" applyFill="1" applyBorder="1" applyProtection="1">
      <protection locked="0"/>
    </xf>
    <xf numFmtId="0" fontId="0" fillId="3" borderId="45" xfId="0" applyFill="1" applyBorder="1" applyProtection="1">
      <protection locked="0"/>
    </xf>
    <xf numFmtId="0" fontId="12" fillId="4" borderId="47" xfId="0" applyFont="1" applyFill="1" applyBorder="1" applyAlignment="1">
      <alignment horizontal="right" vertical="top" wrapText="1"/>
    </xf>
    <xf numFmtId="164" fontId="0" fillId="2" borderId="4" xfId="0" applyNumberFormat="1" applyFill="1" applyBorder="1"/>
    <xf numFmtId="164" fontId="0" fillId="2" borderId="6" xfId="0" applyNumberFormat="1" applyFill="1" applyBorder="1" applyAlignment="1">
      <alignment horizontal="right"/>
    </xf>
    <xf numFmtId="0" fontId="11" fillId="2" borderId="3" xfId="0" applyFont="1" applyFill="1" applyBorder="1" applyAlignment="1">
      <alignment horizontal="right"/>
    </xf>
    <xf numFmtId="0" fontId="11" fillId="2" borderId="5" xfId="0" applyFont="1" applyFill="1" applyBorder="1" applyAlignment="1">
      <alignment horizontal="right"/>
    </xf>
    <xf numFmtId="0" fontId="14" fillId="4" borderId="46" xfId="0" applyFont="1" applyFill="1" applyBorder="1" applyAlignment="1">
      <alignment horizontal="right" wrapText="1"/>
    </xf>
    <xf numFmtId="0" fontId="3" fillId="3" borderId="28" xfId="0" applyFont="1" applyFill="1" applyBorder="1" applyAlignment="1" applyProtection="1">
      <alignment wrapText="1"/>
      <protection locked="0"/>
    </xf>
    <xf numFmtId="0" fontId="3" fillId="0" borderId="48" xfId="0" applyFont="1" applyBorder="1" applyAlignment="1">
      <alignment wrapText="1"/>
    </xf>
    <xf numFmtId="164" fontId="3" fillId="0" borderId="50" xfId="0" applyNumberFormat="1" applyFont="1" applyBorder="1"/>
    <xf numFmtId="164" fontId="3" fillId="0" borderId="49" xfId="0" applyNumberFormat="1" applyFont="1" applyBorder="1"/>
    <xf numFmtId="0" fontId="3" fillId="3" borderId="11" xfId="0" applyFont="1" applyFill="1" applyBorder="1" applyAlignment="1" applyProtection="1">
      <alignment wrapText="1"/>
      <protection locked="0"/>
    </xf>
    <xf numFmtId="0" fontId="3" fillId="3" borderId="28" xfId="0" applyFont="1" applyFill="1" applyBorder="1" applyProtection="1">
      <protection locked="0"/>
    </xf>
    <xf numFmtId="0" fontId="3" fillId="0" borderId="51" xfId="0" applyFont="1" applyBorder="1"/>
    <xf numFmtId="164" fontId="3" fillId="3" borderId="52" xfId="0" applyNumberFormat="1" applyFont="1" applyFill="1" applyBorder="1" applyProtection="1">
      <protection locked="0"/>
    </xf>
    <xf numFmtId="164" fontId="3" fillId="0" borderId="53" xfId="0" applyNumberFormat="1" applyFont="1" applyBorder="1"/>
    <xf numFmtId="0" fontId="3" fillId="0" borderId="54" xfId="0" applyFont="1" applyBorder="1" applyAlignment="1">
      <alignment wrapText="1"/>
    </xf>
    <xf numFmtId="0" fontId="3" fillId="3" borderId="55" xfId="0" applyFont="1" applyFill="1" applyBorder="1" applyProtection="1">
      <protection locked="0"/>
    </xf>
    <xf numFmtId="0" fontId="3" fillId="3" borderId="56" xfId="0" applyFont="1" applyFill="1" applyBorder="1" applyProtection="1">
      <protection locked="0"/>
    </xf>
    <xf numFmtId="0" fontId="3" fillId="3" borderId="57" xfId="0" applyFont="1" applyFill="1" applyBorder="1" applyProtection="1">
      <protection locked="0"/>
    </xf>
    <xf numFmtId="165" fontId="3" fillId="3" borderId="57" xfId="0" applyNumberFormat="1" applyFont="1" applyFill="1" applyBorder="1" applyAlignment="1" applyProtection="1">
      <alignment horizontal="center"/>
      <protection locked="0"/>
    </xf>
    <xf numFmtId="0" fontId="3" fillId="3" borderId="57" xfId="0" applyFont="1" applyFill="1" applyBorder="1" applyAlignment="1" applyProtection="1">
      <alignment horizontal="center"/>
      <protection locked="0"/>
    </xf>
    <xf numFmtId="0" fontId="3" fillId="0" borderId="57" xfId="0" applyFont="1" applyBorder="1" applyAlignment="1" applyProtection="1">
      <alignment horizontal="center"/>
      <protection hidden="1"/>
    </xf>
    <xf numFmtId="0" fontId="3" fillId="0" borderId="0" xfId="0" applyFont="1" applyAlignment="1">
      <alignment wrapText="1"/>
    </xf>
    <xf numFmtId="0" fontId="18" fillId="5" borderId="0" xfId="1" applyFont="1" applyFill="1"/>
    <xf numFmtId="0" fontId="3" fillId="0" borderId="55" xfId="0" applyFont="1" applyBorder="1" applyAlignment="1">
      <alignment horizontal="left" vertical="center" wrapText="1"/>
    </xf>
    <xf numFmtId="164" fontId="3" fillId="3" borderId="29" xfId="0" applyNumberFormat="1" applyFont="1" applyFill="1" applyBorder="1" applyAlignment="1" applyProtection="1">
      <alignment horizontal="center" vertical="center" wrapText="1"/>
      <protection locked="0"/>
    </xf>
    <xf numFmtId="0" fontId="3" fillId="0" borderId="55" xfId="0" applyFont="1" applyBorder="1"/>
    <xf numFmtId="0" fontId="0" fillId="4" borderId="58" xfId="0" applyFill="1" applyBorder="1"/>
    <xf numFmtId="0" fontId="0" fillId="4" borderId="59" xfId="0" applyFill="1" applyBorder="1"/>
    <xf numFmtId="0" fontId="0" fillId="4" borderId="60" xfId="0" applyFill="1" applyBorder="1"/>
    <xf numFmtId="0" fontId="3" fillId="0" borderId="64" xfId="0" applyFont="1" applyBorder="1" applyProtection="1">
      <protection locked="0"/>
    </xf>
    <xf numFmtId="0" fontId="0" fillId="3" borderId="61" xfId="0" applyFill="1" applyBorder="1" applyAlignment="1" applyProtection="1">
      <alignment horizontal="left" wrapText="1"/>
      <protection locked="0"/>
    </xf>
    <xf numFmtId="0" fontId="0" fillId="3" borderId="62" xfId="0" applyFill="1" applyBorder="1" applyAlignment="1" applyProtection="1">
      <alignment horizontal="left" wrapText="1"/>
      <protection locked="0"/>
    </xf>
    <xf numFmtId="0" fontId="0" fillId="3" borderId="63" xfId="0" applyFill="1" applyBorder="1" applyAlignment="1" applyProtection="1">
      <alignment horizontal="left" wrapText="1"/>
      <protection locked="0"/>
    </xf>
    <xf numFmtId="0" fontId="15" fillId="5" borderId="0" xfId="0" applyFont="1" applyFill="1" applyAlignment="1">
      <alignment horizontal="center" vertical="top" wrapText="1"/>
    </xf>
    <xf numFmtId="0" fontId="15" fillId="5" borderId="0" xfId="0" applyFont="1" applyFill="1" applyAlignment="1">
      <alignment horizontal="center"/>
    </xf>
    <xf numFmtId="0" fontId="4" fillId="4" borderId="3"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0" xfId="0" applyFont="1" applyAlignment="1">
      <alignment horizontal="left" wrapText="1"/>
    </xf>
    <xf numFmtId="0" fontId="16" fillId="3" borderId="0" xfId="0" applyFont="1" applyFill="1" applyAlignment="1">
      <alignment horizontal="center" vertical="top" wrapText="1"/>
    </xf>
    <xf numFmtId="0" fontId="17" fillId="3" borderId="0" xfId="0" applyFont="1" applyFill="1" applyAlignment="1">
      <alignment horizontal="center" vertical="top" wrapText="1"/>
    </xf>
    <xf numFmtId="0" fontId="3" fillId="0" borderId="0" xfId="0" applyFont="1" applyAlignment="1">
      <alignment horizontal="left"/>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3" fillId="7" borderId="2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1327150</xdr:colOff>
      <xdr:row>41</xdr:row>
      <xdr:rowOff>19050</xdr:rowOff>
    </xdr:from>
    <xdr:to>
      <xdr:col>0</xdr:col>
      <xdr:colOff>2555875</xdr:colOff>
      <xdr:row>41</xdr:row>
      <xdr:rowOff>19050</xdr:rowOff>
    </xdr:to>
    <xdr:cxnSp macro="">
      <xdr:nvCxnSpPr>
        <xdr:cNvPr id="3" name="Straight Arrow Connector 2">
          <a:extLst>
            <a:ext uri="{FF2B5EF4-FFF2-40B4-BE49-F238E27FC236}">
              <a16:creationId xmlns:a16="http://schemas.microsoft.com/office/drawing/2014/main" id="{A4B6D58B-9C5A-662F-5759-5CE480EE1CDE}"/>
            </a:ext>
          </a:extLst>
        </xdr:cNvPr>
        <xdr:cNvCxnSpPr/>
      </xdr:nvCxnSpPr>
      <xdr:spPr>
        <a:xfrm>
          <a:off x="1327150" y="9956800"/>
          <a:ext cx="122872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321380</xdr:colOff>
      <xdr:row>87</xdr:row>
      <xdr:rowOff>90664</xdr:rowOff>
    </xdr:from>
    <xdr:to>
      <xdr:col>2</xdr:col>
      <xdr:colOff>1213555</xdr:colOff>
      <xdr:row>87</xdr:row>
      <xdr:rowOff>100189</xdr:rowOff>
    </xdr:to>
    <xdr:cxnSp macro="">
      <xdr:nvCxnSpPr>
        <xdr:cNvPr id="5" name="Straight Arrow Connector 4">
          <a:extLst>
            <a:ext uri="{FF2B5EF4-FFF2-40B4-BE49-F238E27FC236}">
              <a16:creationId xmlns:a16="http://schemas.microsoft.com/office/drawing/2014/main" id="{DCAFE541-F08D-0161-A1DB-F50AA13862A5}"/>
            </a:ext>
          </a:extLst>
        </xdr:cNvPr>
        <xdr:cNvCxnSpPr/>
      </xdr:nvCxnSpPr>
      <xdr:spPr>
        <a:xfrm flipH="1" flipV="1">
          <a:off x="4258380" y="20452997"/>
          <a:ext cx="892175" cy="95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llowances.state.gov/web920/per_diem.asp" TargetMode="External"/><Relationship Id="rId1" Type="http://schemas.openxmlformats.org/officeDocument/2006/relationships/hyperlink" Target="https://www.gsa.gov/travel/plan-book/per-diem-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C94BE-21B2-4128-BE59-DB01541C6284}">
  <dimension ref="A1:M107"/>
  <sheetViews>
    <sheetView tabSelected="1" zoomScale="135" zoomScaleNormal="135" workbookViewId="0">
      <selection activeCell="A88" sqref="A88"/>
    </sheetView>
  </sheetViews>
  <sheetFormatPr defaultColWidth="8.81640625" defaultRowHeight="14.5"/>
  <cols>
    <col min="1" max="1" width="38.453125" customWidth="1"/>
    <col min="2" max="2" width="20.453125" customWidth="1"/>
    <col min="3" max="3" width="23.81640625" bestFit="1" customWidth="1"/>
    <col min="4" max="4" width="18.453125" bestFit="1" customWidth="1"/>
    <col min="7" max="9" width="0" hidden="1" customWidth="1"/>
    <col min="11" max="11" width="10.81640625" customWidth="1"/>
    <col min="12" max="12" width="11.26953125" bestFit="1" customWidth="1"/>
  </cols>
  <sheetData>
    <row r="1" spans="1:2" ht="41.25" customHeight="1">
      <c r="A1" s="116" t="s">
        <v>0</v>
      </c>
      <c r="B1" s="116"/>
    </row>
    <row r="2" spans="1:2" ht="44.15" customHeight="1">
      <c r="A2" s="115" t="s">
        <v>1</v>
      </c>
      <c r="B2" s="115"/>
    </row>
    <row r="3" spans="1:2" ht="14.25" customHeight="1">
      <c r="A3" s="121" t="s">
        <v>49</v>
      </c>
      <c r="B3" s="122"/>
    </row>
    <row r="4" spans="1:2" ht="15" thickBot="1"/>
    <row r="5" spans="1:2" ht="39.75" customHeight="1">
      <c r="A5" s="126" t="s">
        <v>2</v>
      </c>
      <c r="B5" s="127"/>
    </row>
    <row r="6" spans="1:2">
      <c r="A6" s="105" t="s">
        <v>53</v>
      </c>
      <c r="B6" s="106"/>
    </row>
    <row r="7" spans="1:2">
      <c r="A7" s="107" t="s">
        <v>3</v>
      </c>
      <c r="B7" s="38"/>
    </row>
    <row r="8" spans="1:2">
      <c r="A8" s="2" t="s">
        <v>4</v>
      </c>
      <c r="B8" s="38"/>
    </row>
    <row r="9" spans="1:2">
      <c r="A9" s="3" t="s">
        <v>58</v>
      </c>
      <c r="B9" s="4">
        <f>C57</f>
        <v>0</v>
      </c>
    </row>
    <row r="10" spans="1:2">
      <c r="A10" s="2" t="s">
        <v>5</v>
      </c>
      <c r="B10" s="38"/>
    </row>
    <row r="11" spans="1:2">
      <c r="A11" s="2" t="s">
        <v>6</v>
      </c>
      <c r="B11" s="38"/>
    </row>
    <row r="12" spans="1:2">
      <c r="A12" s="2" t="s">
        <v>7</v>
      </c>
      <c r="B12" s="38"/>
    </row>
    <row r="13" spans="1:2" ht="29">
      <c r="A13" s="3" t="s">
        <v>8</v>
      </c>
      <c r="B13" s="38"/>
    </row>
    <row r="14" spans="1:2">
      <c r="A14" s="111" t="s">
        <v>47</v>
      </c>
      <c r="B14" s="38"/>
    </row>
    <row r="15" spans="1:2">
      <c r="A15" s="111" t="s">
        <v>48</v>
      </c>
      <c r="B15" s="38"/>
    </row>
    <row r="16" spans="1:2">
      <c r="A16" s="87" t="s">
        <v>9</v>
      </c>
      <c r="B16" s="38"/>
    </row>
    <row r="17" spans="1:2">
      <c r="A17" s="87"/>
      <c r="B17" s="38"/>
    </row>
    <row r="18" spans="1:2">
      <c r="A18" s="87"/>
      <c r="B18" s="38"/>
    </row>
    <row r="19" spans="1:2">
      <c r="A19" s="87"/>
      <c r="B19" s="38"/>
    </row>
    <row r="20" spans="1:2" ht="15" thickBot="1">
      <c r="A20" s="5" t="s">
        <v>61</v>
      </c>
      <c r="B20" s="6">
        <f>SUM(B6:B19)</f>
        <v>0</v>
      </c>
    </row>
    <row r="21" spans="1:2" ht="15" thickBot="1">
      <c r="B21" s="1"/>
    </row>
    <row r="22" spans="1:2" ht="36.75" customHeight="1">
      <c r="A22" s="124" t="s">
        <v>10</v>
      </c>
      <c r="B22" s="125"/>
    </row>
    <row r="23" spans="1:2">
      <c r="A23" s="2" t="s">
        <v>11</v>
      </c>
      <c r="B23" s="38"/>
    </row>
    <row r="24" spans="1:2">
      <c r="A24" s="3" t="s">
        <v>59</v>
      </c>
      <c r="B24" s="38"/>
    </row>
    <row r="25" spans="1:2" ht="15" thickBot="1">
      <c r="A25" s="5" t="s">
        <v>12</v>
      </c>
      <c r="B25" s="6">
        <f>SUM(B23:B24)</f>
        <v>0</v>
      </c>
    </row>
    <row r="26" spans="1:2" ht="15" thickBot="1">
      <c r="A26" s="7"/>
      <c r="B26" s="8"/>
    </row>
    <row r="27" spans="1:2" ht="38.25" customHeight="1">
      <c r="A27" s="124" t="s">
        <v>13</v>
      </c>
      <c r="B27" s="125"/>
    </row>
    <row r="28" spans="1:2">
      <c r="A28" s="2" t="s">
        <v>56</v>
      </c>
      <c r="B28" s="38"/>
    </row>
    <row r="29" spans="1:2">
      <c r="A29" s="2" t="s">
        <v>57</v>
      </c>
      <c r="B29" s="38"/>
    </row>
    <row r="30" spans="1:2">
      <c r="A30" s="92" t="s">
        <v>9</v>
      </c>
      <c r="B30" s="38"/>
    </row>
    <row r="31" spans="1:2" ht="15" thickBot="1">
      <c r="A31" s="5" t="s">
        <v>15</v>
      </c>
      <c r="B31" s="6">
        <f>SUM(B28:B30)</f>
        <v>0</v>
      </c>
    </row>
    <row r="32" spans="1:2" ht="15" thickBot="1">
      <c r="A32" s="7"/>
      <c r="B32" s="8"/>
    </row>
    <row r="33" spans="1:12" ht="29.5" thickBot="1">
      <c r="A33" s="63" t="s">
        <v>62</v>
      </c>
      <c r="B33" s="64" t="str">
        <f>B104</f>
        <v>$0</v>
      </c>
    </row>
    <row r="34" spans="1:12">
      <c r="A34" s="7"/>
      <c r="B34" s="8"/>
    </row>
    <row r="35" spans="1:12" ht="39" customHeight="1">
      <c r="A35" s="33" t="s">
        <v>16</v>
      </c>
      <c r="B35" s="34">
        <f>IFERROR(B31+B25+B20,"")</f>
        <v>0</v>
      </c>
    </row>
    <row r="38" spans="1:12">
      <c r="A38" s="65"/>
      <c r="B38" s="65"/>
      <c r="C38" s="65"/>
    </row>
    <row r="39" spans="1:12" ht="15" thickBot="1"/>
    <row r="40" spans="1:12" ht="38.25" customHeight="1">
      <c r="A40" s="117" t="s">
        <v>17</v>
      </c>
      <c r="B40" s="118"/>
      <c r="C40" s="119"/>
      <c r="D40" s="9"/>
      <c r="E40" s="7"/>
      <c r="F40" s="7"/>
      <c r="G40" s="7"/>
      <c r="H40" s="7"/>
      <c r="I40" s="7"/>
      <c r="J40" s="7"/>
      <c r="K40" s="7"/>
      <c r="L40" s="7"/>
    </row>
    <row r="41" spans="1:12" ht="32.5" customHeight="1">
      <c r="A41" s="86" t="s">
        <v>18</v>
      </c>
      <c r="B41" s="55"/>
      <c r="C41" s="56" t="s">
        <v>19</v>
      </c>
      <c r="D41" s="10"/>
      <c r="E41" s="7"/>
      <c r="F41" s="7"/>
      <c r="G41" s="7"/>
      <c r="H41" s="7"/>
      <c r="I41" s="7"/>
      <c r="J41" s="7"/>
      <c r="K41" s="7"/>
      <c r="L41" s="7"/>
    </row>
    <row r="42" spans="1:12" ht="36">
      <c r="A42" s="81"/>
      <c r="B42" s="55"/>
      <c r="C42" s="57" t="s">
        <v>20</v>
      </c>
      <c r="D42" s="7"/>
      <c r="E42" s="7"/>
      <c r="F42" s="7"/>
      <c r="G42" s="7"/>
      <c r="H42" s="7"/>
      <c r="I42" s="7"/>
      <c r="J42" s="7"/>
      <c r="K42" s="7"/>
      <c r="L42" s="7"/>
    </row>
    <row r="43" spans="1:12" ht="36">
      <c r="A43" s="35" t="s">
        <v>21</v>
      </c>
      <c r="B43" s="36" t="s">
        <v>50</v>
      </c>
      <c r="C43" s="37" t="s">
        <v>22</v>
      </c>
      <c r="D43" s="7"/>
      <c r="E43" s="7"/>
      <c r="F43" s="7"/>
      <c r="G43" s="7"/>
      <c r="H43" s="7"/>
      <c r="I43" s="7"/>
      <c r="J43" s="7"/>
      <c r="K43" s="7"/>
      <c r="L43" s="7"/>
    </row>
    <row r="44" spans="1:12">
      <c r="A44" s="93" t="s">
        <v>53</v>
      </c>
      <c r="B44" s="94"/>
      <c r="C44" s="95">
        <f t="shared" ref="C44:C54" si="0">IFERROR((B44/$B$41)*$B$42,0)</f>
        <v>0</v>
      </c>
      <c r="D44" s="7"/>
      <c r="E44" s="7"/>
      <c r="F44" s="7"/>
      <c r="G44" s="7"/>
      <c r="H44" s="7"/>
      <c r="I44" s="7"/>
      <c r="J44" s="7"/>
      <c r="K44" s="7"/>
      <c r="L44" s="7"/>
    </row>
    <row r="45" spans="1:12">
      <c r="A45" s="96" t="s">
        <v>3</v>
      </c>
      <c r="B45" s="39"/>
      <c r="C45" s="12">
        <f t="shared" si="0"/>
        <v>0</v>
      </c>
      <c r="D45" s="7"/>
      <c r="E45" s="7"/>
      <c r="F45" s="7"/>
      <c r="G45" s="7"/>
      <c r="H45" s="7"/>
      <c r="I45" s="7"/>
      <c r="J45" s="7"/>
      <c r="K45" s="7"/>
      <c r="L45" s="7"/>
    </row>
    <row r="46" spans="1:12">
      <c r="A46" s="96" t="s">
        <v>4</v>
      </c>
      <c r="B46" s="39"/>
      <c r="C46" s="12">
        <f t="shared" si="0"/>
        <v>0</v>
      </c>
      <c r="E46" s="7"/>
      <c r="F46" s="7"/>
      <c r="G46" s="7"/>
      <c r="H46" s="7"/>
      <c r="I46" s="7"/>
      <c r="J46" s="7"/>
      <c r="K46" s="7"/>
      <c r="L46" s="7"/>
    </row>
    <row r="47" spans="1:12">
      <c r="A47" s="97" t="s">
        <v>14</v>
      </c>
      <c r="B47" s="39"/>
      <c r="C47" s="12">
        <f t="shared" si="0"/>
        <v>0</v>
      </c>
      <c r="D47" s="7"/>
      <c r="E47" s="7"/>
      <c r="F47" s="7"/>
      <c r="G47" s="7"/>
      <c r="H47" s="7"/>
      <c r="I47" s="7"/>
      <c r="J47" s="7"/>
      <c r="K47" s="7"/>
      <c r="L47" s="7"/>
    </row>
    <row r="48" spans="1:12">
      <c r="A48" s="96" t="s">
        <v>23</v>
      </c>
      <c r="B48" s="39"/>
      <c r="C48" s="12">
        <f t="shared" si="0"/>
        <v>0</v>
      </c>
      <c r="D48" s="7"/>
      <c r="E48" s="7"/>
      <c r="F48" s="7"/>
      <c r="G48" s="7"/>
      <c r="H48" s="7"/>
      <c r="I48" s="7"/>
      <c r="J48" s="7"/>
      <c r="K48" s="7"/>
      <c r="L48" s="7"/>
    </row>
    <row r="49" spans="1:12">
      <c r="A49" s="11" t="s">
        <v>24</v>
      </c>
      <c r="B49" s="39"/>
      <c r="C49" s="12">
        <f t="shared" si="0"/>
        <v>0</v>
      </c>
      <c r="D49" s="7"/>
      <c r="E49" s="7"/>
      <c r="F49" s="7"/>
      <c r="G49" s="7"/>
      <c r="H49" s="7"/>
      <c r="I49" s="7"/>
      <c r="J49" s="7"/>
      <c r="K49" s="7"/>
      <c r="L49" s="7"/>
    </row>
    <row r="50" spans="1:12" ht="29">
      <c r="A50" s="11" t="s">
        <v>68</v>
      </c>
      <c r="B50" s="39"/>
      <c r="C50" s="12">
        <f t="shared" si="0"/>
        <v>0</v>
      </c>
      <c r="D50" s="7"/>
      <c r="E50" s="7"/>
      <c r="F50" s="7"/>
      <c r="G50" s="7"/>
      <c r="H50" s="7"/>
      <c r="I50" s="7"/>
      <c r="J50" s="7"/>
      <c r="K50" s="7"/>
      <c r="L50" s="7"/>
    </row>
    <row r="51" spans="1:12" ht="48" customHeight="1">
      <c r="A51" s="11" t="s">
        <v>25</v>
      </c>
      <c r="B51" s="39"/>
      <c r="C51" s="12">
        <f t="shared" si="0"/>
        <v>0</v>
      </c>
      <c r="D51" s="7"/>
      <c r="E51" s="7"/>
      <c r="F51" s="7"/>
      <c r="G51" s="7"/>
      <c r="H51" s="7"/>
      <c r="I51" s="7"/>
      <c r="J51" s="7"/>
      <c r="K51" s="7"/>
      <c r="L51" s="7"/>
    </row>
    <row r="52" spans="1:12">
      <c r="A52" s="11" t="s">
        <v>26</v>
      </c>
      <c r="B52" s="39"/>
      <c r="C52" s="12">
        <f t="shared" si="0"/>
        <v>0</v>
      </c>
      <c r="D52" s="7"/>
      <c r="E52" s="7"/>
      <c r="F52" s="7"/>
      <c r="G52" s="7"/>
      <c r="H52" s="7"/>
      <c r="I52" s="7"/>
      <c r="J52" s="7"/>
      <c r="K52" s="7"/>
      <c r="L52" s="7"/>
    </row>
    <row r="53" spans="1:12">
      <c r="A53" s="11" t="s">
        <v>27</v>
      </c>
      <c r="B53" s="39"/>
      <c r="C53" s="12">
        <f t="shared" si="0"/>
        <v>0</v>
      </c>
      <c r="D53" s="7"/>
      <c r="E53" s="7"/>
      <c r="F53" s="7"/>
      <c r="G53" s="7"/>
      <c r="H53" s="7"/>
      <c r="I53" s="7"/>
      <c r="J53" s="7"/>
      <c r="K53" s="7"/>
      <c r="L53" s="7"/>
    </row>
    <row r="54" spans="1:12">
      <c r="A54" s="91" t="s">
        <v>63</v>
      </c>
      <c r="B54" s="39"/>
      <c r="C54" s="12">
        <f t="shared" si="0"/>
        <v>0</v>
      </c>
      <c r="D54" s="7"/>
      <c r="E54" s="7"/>
      <c r="F54" s="7"/>
      <c r="G54" s="7"/>
      <c r="H54" s="7"/>
      <c r="I54" s="7"/>
      <c r="J54" s="7"/>
      <c r="K54" s="7"/>
      <c r="L54" s="7"/>
    </row>
    <row r="55" spans="1:12">
      <c r="A55" s="88" t="s">
        <v>51</v>
      </c>
      <c r="B55" s="90">
        <f>SUM(B45:B54)</f>
        <v>0</v>
      </c>
      <c r="C55" s="89"/>
      <c r="D55" s="7"/>
      <c r="E55" s="7"/>
      <c r="F55" s="7"/>
      <c r="G55" s="7"/>
      <c r="H55" s="7"/>
      <c r="I55" s="7"/>
      <c r="J55" s="7"/>
      <c r="K55" s="7"/>
      <c r="L55" s="7"/>
    </row>
    <row r="56" spans="1:12" ht="29">
      <c r="A56" s="88" t="s">
        <v>52</v>
      </c>
      <c r="B56" s="90">
        <f>B55*B42</f>
        <v>0</v>
      </c>
      <c r="C56" s="89"/>
      <c r="D56" s="7"/>
      <c r="E56" s="7"/>
      <c r="F56" s="7"/>
      <c r="G56" s="7"/>
      <c r="H56" s="7"/>
      <c r="I56" s="7"/>
      <c r="J56" s="7"/>
      <c r="K56" s="7"/>
      <c r="L56" s="7"/>
    </row>
    <row r="57" spans="1:12" ht="15" thickBot="1">
      <c r="A57" s="13" t="s">
        <v>28</v>
      </c>
      <c r="B57" s="14"/>
      <c r="C57" s="15">
        <f>SUM(C45:C54)</f>
        <v>0</v>
      </c>
      <c r="D57" s="7"/>
      <c r="E57" s="7"/>
      <c r="F57" s="7"/>
      <c r="G57" s="7"/>
      <c r="H57" s="7"/>
      <c r="I57" s="7"/>
      <c r="J57" s="7"/>
      <c r="K57" s="7"/>
      <c r="L57" s="7"/>
    </row>
    <row r="58" spans="1:12">
      <c r="A58" s="7"/>
      <c r="B58" s="7"/>
      <c r="C58" s="7"/>
      <c r="D58" s="7"/>
      <c r="E58" s="7"/>
      <c r="F58" s="7"/>
      <c r="G58" s="7"/>
      <c r="H58" s="7"/>
      <c r="I58" s="7"/>
      <c r="J58" s="7"/>
      <c r="K58" s="7"/>
      <c r="L58" s="7"/>
    </row>
    <row r="59" spans="1:12" ht="15" thickBot="1">
      <c r="A59" s="7"/>
      <c r="B59" s="7"/>
      <c r="C59" s="7"/>
      <c r="D59" s="7"/>
      <c r="E59" s="7"/>
      <c r="F59" s="7"/>
      <c r="G59" s="7"/>
      <c r="H59" s="7"/>
      <c r="I59" s="7"/>
      <c r="J59" s="7"/>
      <c r="K59" s="7"/>
      <c r="L59" s="7"/>
    </row>
    <row r="60" spans="1:12" ht="43.5" customHeight="1">
      <c r="A60" s="117" t="s">
        <v>29</v>
      </c>
      <c r="B60" s="118"/>
      <c r="C60" s="118"/>
      <c r="D60" s="118"/>
      <c r="E60" s="118"/>
      <c r="F60" s="118"/>
      <c r="G60" s="118"/>
      <c r="H60" s="118"/>
      <c r="I60" s="118"/>
      <c r="J60" s="118"/>
      <c r="K60" s="118"/>
      <c r="L60" s="119"/>
    </row>
    <row r="61" spans="1:12" ht="15" thickBot="1">
      <c r="A61" s="16" t="s">
        <v>65</v>
      </c>
      <c r="B61" s="17" t="s">
        <v>64</v>
      </c>
      <c r="C61" s="18" t="s">
        <v>30</v>
      </c>
      <c r="D61" s="18" t="s">
        <v>31</v>
      </c>
      <c r="E61" s="18" t="s">
        <v>32</v>
      </c>
      <c r="F61" s="18" t="s">
        <v>33</v>
      </c>
      <c r="G61" s="18"/>
      <c r="H61" s="18"/>
      <c r="I61" s="18"/>
      <c r="J61" s="18" t="s">
        <v>66</v>
      </c>
      <c r="K61" s="18" t="s">
        <v>34</v>
      </c>
      <c r="L61" s="19" t="s">
        <v>67</v>
      </c>
    </row>
    <row r="62" spans="1:12">
      <c r="A62" s="66"/>
      <c r="B62" s="40"/>
      <c r="C62" s="41"/>
      <c r="D62" s="42"/>
      <c r="E62" s="42"/>
      <c r="F62" s="42"/>
      <c r="G62" s="20">
        <f>IF(D62="NO",0.264367816,0)</f>
        <v>0</v>
      </c>
      <c r="H62" s="20">
        <f>IF(E62="NO",0.298851,0)</f>
        <v>0</v>
      </c>
      <c r="I62" s="20">
        <f>IF(F62="NO",0.436782,0)</f>
        <v>0</v>
      </c>
      <c r="J62" s="21">
        <f>(G62+H62+I62)*C62</f>
        <v>0</v>
      </c>
      <c r="K62" s="41"/>
      <c r="L62" s="22">
        <f>MIN(J62:K62)</f>
        <v>0</v>
      </c>
    </row>
    <row r="63" spans="1:12">
      <c r="A63" s="67"/>
      <c r="B63" s="44"/>
      <c r="C63" s="45"/>
      <c r="D63" s="46"/>
      <c r="E63" s="46"/>
      <c r="F63" s="46"/>
      <c r="G63" s="23">
        <f t="shared" ref="G63:G82" si="1">IF(D63="NO",0.264367816,0)</f>
        <v>0</v>
      </c>
      <c r="H63" s="23">
        <f t="shared" ref="H63:H82" si="2">IF(E63="NO",0.298851,0)</f>
        <v>0</v>
      </c>
      <c r="I63" s="23">
        <f t="shared" ref="I63:I82" si="3">IF(F63="NO",0.436782,0)</f>
        <v>0</v>
      </c>
      <c r="J63" s="24">
        <f t="shared" ref="J63:J82" si="4">(G63+H63+I63)*C63</f>
        <v>0</v>
      </c>
      <c r="K63" s="45"/>
      <c r="L63" s="25">
        <f t="shared" ref="L63:L82" si="5">MIN(J63:K63)</f>
        <v>0</v>
      </c>
    </row>
    <row r="64" spans="1:12">
      <c r="A64" s="67"/>
      <c r="B64" s="44"/>
      <c r="C64" s="45"/>
      <c r="D64" s="46"/>
      <c r="E64" s="46"/>
      <c r="F64" s="46"/>
      <c r="G64" s="23">
        <f t="shared" si="1"/>
        <v>0</v>
      </c>
      <c r="H64" s="23">
        <f t="shared" si="2"/>
        <v>0</v>
      </c>
      <c r="I64" s="23">
        <f t="shared" si="3"/>
        <v>0</v>
      </c>
      <c r="J64" s="24">
        <f t="shared" si="4"/>
        <v>0</v>
      </c>
      <c r="K64" s="45"/>
      <c r="L64" s="25">
        <f t="shared" si="5"/>
        <v>0</v>
      </c>
    </row>
    <row r="65" spans="1:12">
      <c r="A65" s="43"/>
      <c r="B65" s="44"/>
      <c r="C65" s="45"/>
      <c r="D65" s="46"/>
      <c r="E65" s="46"/>
      <c r="F65" s="46"/>
      <c r="G65" s="23">
        <f t="shared" si="1"/>
        <v>0</v>
      </c>
      <c r="H65" s="23">
        <f t="shared" si="2"/>
        <v>0</v>
      </c>
      <c r="I65" s="23">
        <f t="shared" si="3"/>
        <v>0</v>
      </c>
      <c r="J65" s="24">
        <f t="shared" si="4"/>
        <v>0</v>
      </c>
      <c r="K65" s="45"/>
      <c r="L65" s="25">
        <f t="shared" si="5"/>
        <v>0</v>
      </c>
    </row>
    <row r="66" spans="1:12">
      <c r="A66" s="43"/>
      <c r="B66" s="44"/>
      <c r="C66" s="45"/>
      <c r="D66" s="46"/>
      <c r="E66" s="46"/>
      <c r="F66" s="46"/>
      <c r="G66" s="23">
        <f t="shared" si="1"/>
        <v>0</v>
      </c>
      <c r="H66" s="23">
        <f t="shared" si="2"/>
        <v>0</v>
      </c>
      <c r="I66" s="23">
        <f t="shared" si="3"/>
        <v>0</v>
      </c>
      <c r="J66" s="24">
        <f t="shared" si="4"/>
        <v>0</v>
      </c>
      <c r="K66" s="45"/>
      <c r="L66" s="25">
        <f t="shared" si="5"/>
        <v>0</v>
      </c>
    </row>
    <row r="67" spans="1:12">
      <c r="A67" s="43"/>
      <c r="B67" s="44"/>
      <c r="C67" s="45"/>
      <c r="D67" s="46"/>
      <c r="E67" s="46"/>
      <c r="F67" s="46"/>
      <c r="G67" s="23">
        <f t="shared" si="1"/>
        <v>0</v>
      </c>
      <c r="H67" s="23">
        <f t="shared" si="2"/>
        <v>0</v>
      </c>
      <c r="I67" s="23">
        <f t="shared" si="3"/>
        <v>0</v>
      </c>
      <c r="J67" s="24">
        <f t="shared" si="4"/>
        <v>0</v>
      </c>
      <c r="K67" s="45"/>
      <c r="L67" s="25">
        <f t="shared" si="5"/>
        <v>0</v>
      </c>
    </row>
    <row r="68" spans="1:12">
      <c r="A68" s="43"/>
      <c r="B68" s="44"/>
      <c r="C68" s="45"/>
      <c r="D68" s="46"/>
      <c r="E68" s="46"/>
      <c r="F68" s="46"/>
      <c r="G68" s="23">
        <f t="shared" si="1"/>
        <v>0</v>
      </c>
      <c r="H68" s="23">
        <f t="shared" si="2"/>
        <v>0</v>
      </c>
      <c r="I68" s="23">
        <f t="shared" si="3"/>
        <v>0</v>
      </c>
      <c r="J68" s="24">
        <f t="shared" si="4"/>
        <v>0</v>
      </c>
      <c r="K68" s="45"/>
      <c r="L68" s="25">
        <f t="shared" si="5"/>
        <v>0</v>
      </c>
    </row>
    <row r="69" spans="1:12">
      <c r="A69" s="43"/>
      <c r="B69" s="44"/>
      <c r="C69" s="45"/>
      <c r="D69" s="46"/>
      <c r="E69" s="46"/>
      <c r="F69" s="46"/>
      <c r="G69" s="23">
        <f t="shared" si="1"/>
        <v>0</v>
      </c>
      <c r="H69" s="23">
        <f t="shared" si="2"/>
        <v>0</v>
      </c>
      <c r="I69" s="23">
        <f t="shared" si="3"/>
        <v>0</v>
      </c>
      <c r="J69" s="24">
        <f t="shared" si="4"/>
        <v>0</v>
      </c>
      <c r="K69" s="45"/>
      <c r="L69" s="25">
        <f t="shared" si="5"/>
        <v>0</v>
      </c>
    </row>
    <row r="70" spans="1:12">
      <c r="A70" s="43"/>
      <c r="B70" s="44"/>
      <c r="C70" s="45"/>
      <c r="D70" s="46"/>
      <c r="E70" s="46"/>
      <c r="F70" s="46"/>
      <c r="G70" s="23">
        <f t="shared" si="1"/>
        <v>0</v>
      </c>
      <c r="H70" s="23">
        <f t="shared" si="2"/>
        <v>0</v>
      </c>
      <c r="I70" s="23">
        <f t="shared" si="3"/>
        <v>0</v>
      </c>
      <c r="J70" s="24">
        <f t="shared" si="4"/>
        <v>0</v>
      </c>
      <c r="K70" s="45"/>
      <c r="L70" s="25">
        <f t="shared" si="5"/>
        <v>0</v>
      </c>
    </row>
    <row r="71" spans="1:12">
      <c r="A71" s="43"/>
      <c r="B71" s="44"/>
      <c r="C71" s="45"/>
      <c r="D71" s="46"/>
      <c r="E71" s="46"/>
      <c r="F71" s="46"/>
      <c r="G71" s="23">
        <f t="shared" si="1"/>
        <v>0</v>
      </c>
      <c r="H71" s="23">
        <f t="shared" si="2"/>
        <v>0</v>
      </c>
      <c r="I71" s="23">
        <f t="shared" si="3"/>
        <v>0</v>
      </c>
      <c r="J71" s="24">
        <f t="shared" si="4"/>
        <v>0</v>
      </c>
      <c r="K71" s="45"/>
      <c r="L71" s="25">
        <f t="shared" si="5"/>
        <v>0</v>
      </c>
    </row>
    <row r="72" spans="1:12">
      <c r="A72" s="43"/>
      <c r="B72" s="44"/>
      <c r="C72" s="45"/>
      <c r="D72" s="46"/>
      <c r="E72" s="46"/>
      <c r="F72" s="46"/>
      <c r="G72" s="23">
        <f t="shared" si="1"/>
        <v>0</v>
      </c>
      <c r="H72" s="23">
        <f t="shared" si="2"/>
        <v>0</v>
      </c>
      <c r="I72" s="23">
        <f t="shared" si="3"/>
        <v>0</v>
      </c>
      <c r="J72" s="24">
        <f t="shared" si="4"/>
        <v>0</v>
      </c>
      <c r="K72" s="45"/>
      <c r="L72" s="25">
        <f t="shared" si="5"/>
        <v>0</v>
      </c>
    </row>
    <row r="73" spans="1:12">
      <c r="A73" s="43"/>
      <c r="B73" s="44"/>
      <c r="C73" s="45"/>
      <c r="D73" s="46"/>
      <c r="E73" s="46"/>
      <c r="F73" s="46"/>
      <c r="G73" s="23">
        <f t="shared" si="1"/>
        <v>0</v>
      </c>
      <c r="H73" s="23">
        <f t="shared" si="2"/>
        <v>0</v>
      </c>
      <c r="I73" s="23">
        <f t="shared" si="3"/>
        <v>0</v>
      </c>
      <c r="J73" s="24">
        <f t="shared" si="4"/>
        <v>0</v>
      </c>
      <c r="K73" s="45"/>
      <c r="L73" s="25">
        <f t="shared" si="5"/>
        <v>0</v>
      </c>
    </row>
    <row r="74" spans="1:12">
      <c r="A74" s="98"/>
      <c r="B74" s="99"/>
      <c r="C74" s="100"/>
      <c r="D74" s="101"/>
      <c r="E74" s="101"/>
      <c r="F74" s="101"/>
      <c r="G74" s="102"/>
      <c r="H74" s="102"/>
      <c r="I74" s="102"/>
      <c r="J74" s="24">
        <f t="shared" si="4"/>
        <v>0</v>
      </c>
      <c r="K74" s="100"/>
      <c r="L74" s="25">
        <f t="shared" si="5"/>
        <v>0</v>
      </c>
    </row>
    <row r="75" spans="1:12">
      <c r="A75" s="98"/>
      <c r="B75" s="99"/>
      <c r="C75" s="100"/>
      <c r="D75" s="101"/>
      <c r="E75" s="101"/>
      <c r="F75" s="101"/>
      <c r="G75" s="102"/>
      <c r="H75" s="102"/>
      <c r="I75" s="102"/>
      <c r="J75" s="24">
        <f t="shared" si="4"/>
        <v>0</v>
      </c>
      <c r="K75" s="100"/>
      <c r="L75" s="25">
        <f t="shared" si="5"/>
        <v>0</v>
      </c>
    </row>
    <row r="76" spans="1:12">
      <c r="A76" s="98"/>
      <c r="B76" s="99"/>
      <c r="C76" s="100"/>
      <c r="D76" s="101"/>
      <c r="E76" s="101"/>
      <c r="F76" s="101"/>
      <c r="G76" s="102"/>
      <c r="H76" s="102"/>
      <c r="I76" s="102"/>
      <c r="J76" s="24">
        <f t="shared" si="4"/>
        <v>0</v>
      </c>
      <c r="K76" s="100"/>
      <c r="L76" s="25">
        <f t="shared" si="5"/>
        <v>0</v>
      </c>
    </row>
    <row r="77" spans="1:12">
      <c r="A77" s="98"/>
      <c r="B77" s="99"/>
      <c r="C77" s="100"/>
      <c r="D77" s="101"/>
      <c r="E77" s="101"/>
      <c r="F77" s="101"/>
      <c r="G77" s="102"/>
      <c r="H77" s="102"/>
      <c r="I77" s="102"/>
      <c r="J77" s="24">
        <f t="shared" si="4"/>
        <v>0</v>
      </c>
      <c r="K77" s="100"/>
      <c r="L77" s="25">
        <f t="shared" si="5"/>
        <v>0</v>
      </c>
    </row>
    <row r="78" spans="1:12">
      <c r="A78" s="98"/>
      <c r="B78" s="99"/>
      <c r="C78" s="100"/>
      <c r="D78" s="101"/>
      <c r="E78" s="101"/>
      <c r="F78" s="101"/>
      <c r="G78" s="102"/>
      <c r="H78" s="102"/>
      <c r="I78" s="102"/>
      <c r="J78" s="24">
        <f t="shared" si="4"/>
        <v>0</v>
      </c>
      <c r="K78" s="100"/>
      <c r="L78" s="25">
        <f t="shared" si="5"/>
        <v>0</v>
      </c>
    </row>
    <row r="79" spans="1:12">
      <c r="A79" s="98"/>
      <c r="B79" s="99"/>
      <c r="C79" s="100"/>
      <c r="D79" s="101"/>
      <c r="E79" s="101"/>
      <c r="F79" s="101"/>
      <c r="G79" s="102"/>
      <c r="H79" s="102"/>
      <c r="I79" s="102"/>
      <c r="J79" s="24">
        <f t="shared" si="4"/>
        <v>0</v>
      </c>
      <c r="K79" s="100"/>
      <c r="L79" s="25">
        <f t="shared" si="5"/>
        <v>0</v>
      </c>
    </row>
    <row r="80" spans="1:12">
      <c r="A80" s="98"/>
      <c r="B80" s="99"/>
      <c r="C80" s="100"/>
      <c r="D80" s="101"/>
      <c r="E80" s="101"/>
      <c r="F80" s="101"/>
      <c r="G80" s="102"/>
      <c r="H80" s="102"/>
      <c r="I80" s="102"/>
      <c r="J80" s="24">
        <f t="shared" si="4"/>
        <v>0</v>
      </c>
      <c r="K80" s="100"/>
      <c r="L80" s="25">
        <f t="shared" si="5"/>
        <v>0</v>
      </c>
    </row>
    <row r="81" spans="1:13">
      <c r="A81" s="98"/>
      <c r="B81" s="99"/>
      <c r="C81" s="100"/>
      <c r="D81" s="101"/>
      <c r="E81" s="101"/>
      <c r="F81" s="101"/>
      <c r="G81" s="102"/>
      <c r="H81" s="102"/>
      <c r="I81" s="102"/>
      <c r="J81" s="24">
        <f t="shared" si="4"/>
        <v>0</v>
      </c>
      <c r="K81" s="100"/>
      <c r="L81" s="25">
        <f t="shared" si="5"/>
        <v>0</v>
      </c>
    </row>
    <row r="82" spans="1:13" ht="15" thickBot="1">
      <c r="A82" s="47"/>
      <c r="B82" s="48"/>
      <c r="C82" s="49"/>
      <c r="D82" s="50"/>
      <c r="E82" s="50"/>
      <c r="F82" s="50"/>
      <c r="G82" s="26">
        <f t="shared" si="1"/>
        <v>0</v>
      </c>
      <c r="H82" s="26">
        <f t="shared" si="2"/>
        <v>0</v>
      </c>
      <c r="I82" s="26">
        <f t="shared" si="3"/>
        <v>0</v>
      </c>
      <c r="J82" s="27">
        <f t="shared" si="4"/>
        <v>0</v>
      </c>
      <c r="K82" s="49"/>
      <c r="L82" s="28">
        <f t="shared" si="5"/>
        <v>0</v>
      </c>
      <c r="M82" t="s">
        <v>35</v>
      </c>
    </row>
    <row r="83" spans="1:13" ht="22.5" hidden="1" customHeight="1" thickTop="1">
      <c r="A83" s="7"/>
      <c r="B83" s="7"/>
      <c r="C83" s="29"/>
      <c r="D83" s="29"/>
      <c r="E83" s="29"/>
      <c r="F83" s="29"/>
      <c r="G83" s="29"/>
      <c r="H83" s="29"/>
      <c r="I83" s="29"/>
      <c r="J83" s="30"/>
      <c r="K83" s="30"/>
      <c r="L83" s="31">
        <f>SUM(L62:L82)</f>
        <v>0</v>
      </c>
    </row>
    <row r="84" spans="1:13" ht="15" thickTop="1">
      <c r="A84" s="7"/>
      <c r="B84" s="7"/>
      <c r="C84" s="29"/>
      <c r="D84" s="29"/>
      <c r="E84" s="29"/>
      <c r="F84" s="51"/>
      <c r="G84" s="51"/>
      <c r="H84" s="51"/>
      <c r="I84" s="51"/>
      <c r="J84" s="52" t="s">
        <v>36</v>
      </c>
      <c r="K84" s="31">
        <f>L83</f>
        <v>0</v>
      </c>
      <c r="L84" s="29"/>
    </row>
    <row r="85" spans="1:13" ht="69.75" customHeight="1" thickBot="1">
      <c r="A85" s="120" t="s">
        <v>37</v>
      </c>
      <c r="B85" s="120"/>
      <c r="C85" s="120"/>
      <c r="D85" s="120"/>
      <c r="E85" s="7"/>
      <c r="F85" s="53"/>
      <c r="G85" s="53"/>
      <c r="H85" s="53"/>
      <c r="I85" s="53"/>
      <c r="J85" s="52" t="s">
        <v>38</v>
      </c>
      <c r="K85" s="31">
        <f>COUNTIF(A62:A82,"&lt;&gt;")*5</f>
        <v>0</v>
      </c>
      <c r="L85" s="7"/>
    </row>
    <row r="86" spans="1:13" ht="15" thickBot="1">
      <c r="A86" s="123" t="s">
        <v>39</v>
      </c>
      <c r="B86" s="123"/>
      <c r="C86" s="123"/>
      <c r="D86" s="123"/>
      <c r="E86" s="7"/>
      <c r="F86" s="58"/>
      <c r="G86" s="59"/>
      <c r="H86" s="59"/>
      <c r="I86" s="60"/>
      <c r="J86" s="61" t="s">
        <v>40</v>
      </c>
      <c r="K86" s="62">
        <f>SUM(K84:K85)</f>
        <v>0</v>
      </c>
      <c r="L86" s="7"/>
    </row>
    <row r="87" spans="1:13">
      <c r="A87" s="32"/>
      <c r="B87" s="7"/>
      <c r="C87" s="7"/>
      <c r="D87" s="7"/>
      <c r="E87" s="7"/>
      <c r="F87" s="7"/>
      <c r="G87" s="7"/>
      <c r="H87" s="7"/>
      <c r="I87" s="7"/>
      <c r="J87" s="7"/>
      <c r="K87" s="7"/>
      <c r="L87" s="7"/>
    </row>
    <row r="88" spans="1:13">
      <c r="A88" s="104" t="s">
        <v>55</v>
      </c>
      <c r="B88" s="104" t="s">
        <v>54</v>
      </c>
      <c r="C88" s="103"/>
      <c r="D88" s="7"/>
      <c r="E88" s="7"/>
      <c r="F88" s="7"/>
      <c r="G88" s="7"/>
      <c r="H88" s="7"/>
      <c r="I88" s="7"/>
      <c r="J88" s="7"/>
      <c r="K88" s="7"/>
      <c r="L88" s="7"/>
    </row>
    <row r="89" spans="1:13" ht="21" thickBot="1">
      <c r="A89" s="54"/>
      <c r="B89" s="7"/>
      <c r="C89" s="7"/>
      <c r="D89" s="7"/>
      <c r="E89" s="7"/>
      <c r="F89" s="7"/>
      <c r="G89" s="7"/>
      <c r="H89" s="7"/>
      <c r="I89" s="7"/>
      <c r="J89" s="7"/>
      <c r="K89" s="7"/>
      <c r="L89" s="7"/>
    </row>
    <row r="90" spans="1:13" ht="34" customHeight="1">
      <c r="A90" s="117" t="s">
        <v>41</v>
      </c>
      <c r="B90" s="118"/>
      <c r="C90" s="119"/>
      <c r="D90" s="7"/>
      <c r="E90" s="7"/>
      <c r="F90" s="7"/>
      <c r="G90" s="7"/>
      <c r="H90" s="7"/>
      <c r="I90" s="7"/>
      <c r="J90" s="7"/>
      <c r="K90" s="7"/>
      <c r="L90" s="7"/>
    </row>
    <row r="91" spans="1:13" ht="15" thickBot="1">
      <c r="A91" s="16" t="s">
        <v>42</v>
      </c>
      <c r="B91" s="17" t="s">
        <v>43</v>
      </c>
      <c r="C91" s="68" t="s">
        <v>44</v>
      </c>
      <c r="D91" s="7"/>
      <c r="E91" s="7"/>
      <c r="F91" s="7"/>
      <c r="G91" s="7"/>
      <c r="H91" s="7"/>
      <c r="I91" s="7"/>
      <c r="J91" s="7"/>
      <c r="K91" s="7"/>
      <c r="L91" s="7"/>
    </row>
    <row r="92" spans="1:13">
      <c r="A92" s="69"/>
      <c r="B92" s="70"/>
      <c r="C92" s="71"/>
      <c r="D92" s="7"/>
      <c r="E92" s="7"/>
      <c r="F92" s="7"/>
      <c r="G92" s="7"/>
      <c r="H92" s="7"/>
      <c r="I92" s="7"/>
      <c r="J92" s="7"/>
      <c r="K92" s="7"/>
      <c r="L92" s="7"/>
    </row>
    <row r="93" spans="1:13">
      <c r="A93" s="72"/>
      <c r="B93" s="73"/>
      <c r="C93" s="74"/>
      <c r="D93" s="7"/>
      <c r="E93" s="7"/>
      <c r="F93" s="7"/>
      <c r="G93" s="7"/>
      <c r="H93" s="7"/>
      <c r="I93" s="7"/>
      <c r="J93" s="7"/>
      <c r="K93" s="7"/>
      <c r="L93" s="7"/>
    </row>
    <row r="94" spans="1:13">
      <c r="A94" s="72"/>
      <c r="B94" s="75"/>
      <c r="C94" s="76"/>
    </row>
    <row r="95" spans="1:13">
      <c r="A95" s="77"/>
      <c r="B95" s="75"/>
      <c r="C95" s="76"/>
    </row>
    <row r="96" spans="1:13">
      <c r="A96" s="77"/>
      <c r="B96" s="75"/>
      <c r="C96" s="76"/>
    </row>
    <row r="97" spans="1:12">
      <c r="A97" s="77"/>
      <c r="B97" s="75"/>
      <c r="C97" s="76"/>
    </row>
    <row r="98" spans="1:12">
      <c r="A98" s="77"/>
      <c r="B98" s="75"/>
      <c r="C98" s="76"/>
    </row>
    <row r="99" spans="1:12">
      <c r="A99" s="77"/>
      <c r="B99" s="75"/>
      <c r="C99" s="76"/>
    </row>
    <row r="100" spans="1:12">
      <c r="A100" s="77"/>
      <c r="B100" s="75"/>
      <c r="C100" s="76"/>
    </row>
    <row r="101" spans="1:12">
      <c r="A101" s="77"/>
      <c r="B101" s="75"/>
      <c r="C101" s="76"/>
    </row>
    <row r="102" spans="1:12" ht="15" thickBot="1">
      <c r="A102" s="78"/>
      <c r="B102" s="79"/>
      <c r="C102" s="80"/>
    </row>
    <row r="103" spans="1:12">
      <c r="A103" s="84" t="s">
        <v>45</v>
      </c>
      <c r="B103" s="82">
        <f>SUM(B92:B102)</f>
        <v>0</v>
      </c>
    </row>
    <row r="104" spans="1:12" ht="15" thickBot="1">
      <c r="A104" s="85" t="s">
        <v>46</v>
      </c>
      <c r="B104" s="83" t="str">
        <f>IFERROR(B103/B41,"$0")</f>
        <v>$0</v>
      </c>
    </row>
    <row r="106" spans="1:12">
      <c r="A106" s="108" t="s">
        <v>60</v>
      </c>
      <c r="B106" s="109"/>
      <c r="C106" s="109"/>
      <c r="D106" s="109"/>
      <c r="E106" s="109"/>
      <c r="F106" s="109"/>
      <c r="G106" s="109"/>
      <c r="H106" s="109"/>
      <c r="I106" s="109"/>
      <c r="J106" s="109"/>
      <c r="K106" s="109"/>
      <c r="L106" s="110"/>
    </row>
    <row r="107" spans="1:12" ht="44.25" customHeight="1">
      <c r="A107" s="112"/>
      <c r="B107" s="113"/>
      <c r="C107" s="113"/>
      <c r="D107" s="113"/>
      <c r="E107" s="113"/>
      <c r="F107" s="113"/>
      <c r="G107" s="113"/>
      <c r="H107" s="113"/>
      <c r="I107" s="113"/>
      <c r="J107" s="113"/>
      <c r="K107" s="113"/>
      <c r="L107" s="114"/>
    </row>
  </sheetData>
  <sheetProtection selectLockedCells="1"/>
  <mergeCells count="12">
    <mergeCell ref="A107:L107"/>
    <mergeCell ref="A2:B2"/>
    <mergeCell ref="A1:B1"/>
    <mergeCell ref="A60:L60"/>
    <mergeCell ref="A40:C40"/>
    <mergeCell ref="A85:D85"/>
    <mergeCell ref="A3:B3"/>
    <mergeCell ref="A86:D86"/>
    <mergeCell ref="A27:B27"/>
    <mergeCell ref="A22:B22"/>
    <mergeCell ref="A5:B5"/>
    <mergeCell ref="A90:C90"/>
  </mergeCells>
  <hyperlinks>
    <hyperlink ref="A88" r:id="rId1" display="GSA PER DIEM RATES" xr:uid="{1E6FBC59-9F0B-4DA5-833E-D0465EE53127}"/>
    <hyperlink ref="B88" r:id="rId2" xr:uid="{143FF73C-326B-4AAD-9496-47EDE1AF63F9}"/>
  </hyperlinks>
  <pageMargins left="0.7" right="0.7" top="0.75" bottom="0.75" header="0.3" footer="0.3"/>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097e1ff-f1be-40f4-9c8f-3b4016e9da24">
      <Terms xmlns="http://schemas.microsoft.com/office/infopath/2007/PartnerControls"/>
    </lcf76f155ced4ddcb4097134ff3c332f>
    <TaxCatchAll xmlns="0bf32434-0326-46c3-80dc-22040a6939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EDBE9342D14845BF0055C95119EE62" ma:contentTypeVersion="14" ma:contentTypeDescription="Create a new document." ma:contentTypeScope="" ma:versionID="69360c7a2233d0899b035cbb950e969f">
  <xsd:schema xmlns:xsd="http://www.w3.org/2001/XMLSchema" xmlns:xs="http://www.w3.org/2001/XMLSchema" xmlns:p="http://schemas.microsoft.com/office/2006/metadata/properties" xmlns:ns2="9097e1ff-f1be-40f4-9c8f-3b4016e9da24" xmlns:ns3="0bf32434-0326-46c3-80dc-22040a693930" targetNamespace="http://schemas.microsoft.com/office/2006/metadata/properties" ma:root="true" ma:fieldsID="6ad7795d11c932ccb04fb8801fe20802" ns2:_="" ns3:_="">
    <xsd:import namespace="9097e1ff-f1be-40f4-9c8f-3b4016e9da24"/>
    <xsd:import namespace="0bf32434-0326-46c3-80dc-22040a6939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7e1ff-f1be-40f4-9c8f-3b4016e9d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c8588b1-9088-41c3-96fb-023abf25a0b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f32434-0326-46c3-80dc-22040a6939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39b3ad5-7b07-4168-90e3-127aa56168eb}" ma:internalName="TaxCatchAll" ma:showField="CatchAllData" ma:web="0bf32434-0326-46c3-80dc-22040a6939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C28C60-48A7-420E-AD54-580E3416FB8F}">
  <ds:schemaRefs>
    <ds:schemaRef ds:uri="http://schemas.microsoft.com/office/2006/documentManagement/types"/>
    <ds:schemaRef ds:uri="9097e1ff-f1be-40f4-9c8f-3b4016e9da24"/>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elements/1.1/"/>
    <ds:schemaRef ds:uri="0bf32434-0326-46c3-80dc-22040a693930"/>
    <ds:schemaRef ds:uri="http://purl.org/dc/dcmitype/"/>
    <ds:schemaRef ds:uri="http://purl.org/dc/terms/"/>
  </ds:schemaRefs>
</ds:datastoreItem>
</file>

<file path=customXml/itemProps2.xml><?xml version="1.0" encoding="utf-8"?>
<ds:datastoreItem xmlns:ds="http://schemas.openxmlformats.org/officeDocument/2006/customXml" ds:itemID="{2C5484E0-11EC-4EB3-9507-AE614DA7EC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7e1ff-f1be-40f4-9c8f-3b4016e9da24"/>
    <ds:schemaRef ds:uri="0bf32434-0326-46c3-80dc-22040a693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9614B-BAA8-4BDA-806F-6B14D9CE9B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Stoner</dc:creator>
  <cp:keywords/>
  <dc:description/>
  <cp:lastModifiedBy>Tina Williams</cp:lastModifiedBy>
  <cp:revision/>
  <dcterms:created xsi:type="dcterms:W3CDTF">2025-07-17T15:29:23Z</dcterms:created>
  <dcterms:modified xsi:type="dcterms:W3CDTF">2025-07-30T21:35:02Z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0x0101005EEDBE9342D14845BF0055C95119EE62</vt:lpwstr>
  </property>
  <property fmtid="{D5CDD505-2E9C-101B-9397-08002B2CF9AE}" pid="3" name="MediaServiceImageTags">
    <vt:lpwstr/>
  </property>
</Properties>
</file>